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8 AGOSTO\"/>
    </mc:Choice>
  </mc:AlternateContent>
  <xr:revisionPtr revIDLastSave="0" documentId="13_ncr:1_{114B48D1-1D98-472F-A278-C89DC050F4AC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10" i="1" l="1"/>
  <c r="E11" i="1"/>
  <c r="D19" i="1" l="1"/>
  <c r="C19" i="1"/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C9" i="1"/>
  <c r="C14" i="1" s="1"/>
  <c r="C18" i="1" s="1"/>
  <c r="E31" i="1" l="1"/>
  <c r="E35" i="1" s="1"/>
  <c r="D31" i="1"/>
  <c r="E14" i="1"/>
  <c r="E18" i="1" s="1"/>
  <c r="C31" i="1"/>
  <c r="C35" i="1" s="1"/>
  <c r="G31" i="1"/>
  <c r="G35" i="1" s="1"/>
  <c r="G37" i="1" s="1"/>
  <c r="H28" i="1"/>
  <c r="D35" i="1"/>
  <c r="H26" i="1"/>
  <c r="F10" i="1"/>
  <c r="F9" i="1" s="1"/>
  <c r="E36" i="1" l="1"/>
  <c r="E19" i="1"/>
  <c r="H31" i="1"/>
  <c r="F14" i="1"/>
  <c r="F18" i="1"/>
  <c r="H35" i="1"/>
  <c r="E37" i="1" l="1"/>
  <c r="F20" i="1"/>
  <c r="D37" i="1"/>
  <c r="H37" i="1" s="1"/>
  <c r="F19" i="1"/>
  <c r="D20" i="1"/>
  <c r="D36" i="1"/>
  <c r="H36" i="1" s="1"/>
  <c r="C20" i="1"/>
  <c r="C36" i="1" s="1"/>
  <c r="C37" i="1" s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<sst xmlns="http://schemas.openxmlformats.org/spreadsheetml/2006/main" count="56" uniqueCount="56">
  <si>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</si>
  <si>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</si>
  <si>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</si>
  <si>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</si>
  <si>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</si>
  <si>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</si>
  <si>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</si>
  <si>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</si>
  <si>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</si>
  <si>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</si>
  <si>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</si>
  <si>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</si>
  <si>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</si>
  <si>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</si>
  <si>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</si>
  <si>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</si>
  <si>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</si>
  <si>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</si>
  <si>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</si>
  <si>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</si>
  <si>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</si>
  <si>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</si>
  <si>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</si>
  <si>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</si>
  <si>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</si>
  <si>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</si>
  <si>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</si>
  <si>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</si>
  <si>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</si>
  <si>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</si>
  <si>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</si>
  <si>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</si>
  <si>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</si>
  <si>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</si>
  <si>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</si>
  <si>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</si>
  <si>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</si>
  <si>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</si>
  <si>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</si>
  <si>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</si>
  <si>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</si>
  <si>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</si>
  <si>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</si>
  <si>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</si>
  <si>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</si>
  <si>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</si>
  <si>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</si>
  <si>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</si>
  <si>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</si>
  <si>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</si>
  <si>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</si>
  <si>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</si>
  <si>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MARÍLIA ALVES BARBOUR</t>
  </si>
  <si>
    <t>RF 843.487.5</t>
  </si>
  <si>
    <t>DIRETORA DO DPH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</si>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</sst>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1239308</xdr:colOff>
      <xdr:row>0</xdr:row>
      <xdr:rowOff>582084</xdr:rowOff>
    </xdr:from>
    <xdr:to>
      <xdr:col>1</xdr:col>
      <xdr:colOff>1910291</xdr:colOff>
      <xdr:row>5</xdr:row>
      <xdr:rowOff>56092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058" y="582084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1"/>
  <sheetViews>
    <sheetView tabSelected="1" zoomScale="90" zoomScaleNormal="90" workbookViewId="0">
      <selection activeCell="P23" sqref="P23"/>
    </sheetView>
  </sheetViews>
  <sheetFormatPr defaultColWidth="8.85546875" defaultRowHeight="15" x14ac:dyDescent="0.25"/>
  <cols>
    <col min="1" max="1" width="15.7109375" style="2" customWidth="1"/>
    <col min="2" max="2" width="53.85546875" style="2" customWidth="1"/>
    <col min="3" max="8" width="20.7109375" style="2" customWidth="1"/>
    <col min="9" max="16384" width="8.85546875" style="2"/>
  </cols>
  <sheetData>
    <row r="1" spans="2:8" ht="52.5" customHeight="1" x14ac:dyDescent="0.25"/>
    <row r="2" spans="2:8" x14ac:dyDescent="0.25">
      <c r="B2" s="35" t="s">
        <v>0</v>
      </c>
      <c r="C2" s="35"/>
      <c r="D2" s="35"/>
      <c r="E2" s="35"/>
      <c r="F2" s="35"/>
      <c r="G2" s="35"/>
      <c r="H2" s="35"/>
    </row>
    <row r="3" spans="2:8" x14ac:dyDescent="0.25">
      <c r="B3" s="35" t="s">
        <v>1</v>
      </c>
      <c r="C3" s="35"/>
      <c r="D3" s="35"/>
      <c r="E3" s="35"/>
      <c r="F3" s="35"/>
      <c r="G3" s="35"/>
      <c r="H3" s="35"/>
    </row>
    <row r="4" spans="2:8" x14ac:dyDescent="0.25">
      <c r="B4" s="35" t="s">
        <v>17</v>
      </c>
      <c r="C4" s="35"/>
      <c r="D4" s="35"/>
      <c r="E4" s="35"/>
      <c r="F4" s="35"/>
      <c r="G4" s="35"/>
      <c r="H4" s="35"/>
    </row>
    <row r="5" spans="2:8" x14ac:dyDescent="0.25">
      <c r="B5" s="35" t="s">
        <v>55</v>
      </c>
      <c r="C5" s="35"/>
      <c r="D5" s="35"/>
      <c r="E5" s="35"/>
      <c r="F5" s="35"/>
      <c r="G5" s="35"/>
      <c r="H5" s="35"/>
    </row>
    <row r="6" spans="2:8" x14ac:dyDescent="0.25">
      <c r="B6" s="3"/>
      <c r="C6" s="3"/>
      <c r="D6" s="3"/>
      <c r="E6" s="3"/>
      <c r="F6" s="3"/>
      <c r="G6" s="3"/>
      <c r="H6" s="3"/>
    </row>
    <row r="7" spans="2:8" x14ac:dyDescent="0.25">
      <c r="B7" s="4" t="s">
        <v>18</v>
      </c>
    </row>
    <row r="8" spans="2:8" ht="34.5" customHeight="1" x14ac:dyDescent="0.25">
      <c r="B8" s="31" t="s">
        <v>2</v>
      </c>
      <c r="C8" s="32" t="s">
        <v>19</v>
      </c>
      <c r="D8" s="32" t="s">
        <v>20</v>
      </c>
      <c r="E8" s="32" t="s">
        <v>21</v>
      </c>
      <c r="F8" s="32" t="s">
        <v>22</v>
      </c>
    </row>
    <row r="9" spans="2:8" s="4" customFormat="1" ht="15" customHeight="1" x14ac:dyDescent="0.25">
      <c r="B9" s="5" t="s">
        <v>3</v>
      </c>
      <c r="C9" s="6">
        <f>SUM(C10:C11)</f>
        <v>1481163</v>
      </c>
      <c r="D9" s="6">
        <f>SUM(D10:D11)</f>
        <v>1481163</v>
      </c>
      <c r="E9" s="6">
        <f>SUM(E10:E11)</f>
        <v>698797.56</v>
      </c>
      <c r="F9" s="6">
        <f>SUM(F10:F11)</f>
        <v>-782365.44</v>
      </c>
      <c r="G9" s="36"/>
    </row>
    <row r="10" spans="2:8" ht="15" customHeight="1" x14ac:dyDescent="0.25">
      <c r="B10" s="7" t="s">
        <v>4</v>
      </c>
      <c r="C10" s="1">
        <v>580591</v>
      </c>
      <c r="D10" s="1">
        <f>C10</f>
        <v>580591</v>
      </c>
      <c r="E10" s="8">
        <f>183396.44+33878.34+40263.86+40077.33</f>
        <v>297615.97000000003</v>
      </c>
      <c r="F10" s="9">
        <f t="shared" ref="F10:F20" si="0">E10-D10</f>
        <v>-282975.02999999997</v>
      </c>
      <c r="G10" s="36"/>
    </row>
    <row r="11" spans="2:8" ht="15" customHeight="1" x14ac:dyDescent="0.25">
      <c r="B11" s="7" t="s">
        <v>5</v>
      </c>
      <c r="C11" s="1">
        <v>900572</v>
      </c>
      <c r="D11" s="10">
        <v>900572</v>
      </c>
      <c r="E11" s="11">
        <f>1526.87+1654.72+398000</f>
        <v>401181.59</v>
      </c>
      <c r="F11" s="9">
        <f t="shared" si="0"/>
        <v>-499390.41</v>
      </c>
    </row>
    <row r="12" spans="2:8" s="4" customFormat="1" ht="15" customHeight="1" x14ac:dyDescent="0.25">
      <c r="B12" s="12" t="s">
        <v>6</v>
      </c>
      <c r="C12" s="13">
        <f>SUM(C13:C13)</f>
        <v>0</v>
      </c>
      <c r="D12" s="13">
        <f>SUM(D13:D13)</f>
        <v>0</v>
      </c>
      <c r="E12" s="13">
        <f>SUM(E13:E13)</f>
        <v>0</v>
      </c>
      <c r="F12" s="9">
        <f t="shared" si="0"/>
        <v>0</v>
      </c>
    </row>
    <row r="13" spans="2:8" ht="15" customHeight="1" x14ac:dyDescent="0.25">
      <c r="B13" s="14" t="s">
        <v>7</v>
      </c>
      <c r="C13" s="11"/>
      <c r="D13" s="11"/>
      <c r="E13" s="11"/>
      <c r="F13" s="15">
        <f t="shared" si="0"/>
        <v>0</v>
      </c>
    </row>
    <row r="14" spans="2:8" s="4" customFormat="1" ht="15" customHeight="1" x14ac:dyDescent="0.25">
      <c r="B14" s="16" t="s">
        <v>23</v>
      </c>
      <c r="C14" s="13">
        <f>C9+C12</f>
        <v>1481163</v>
      </c>
      <c r="D14" s="13">
        <f>D9+D12</f>
        <v>1481163</v>
      </c>
      <c r="E14" s="13">
        <f>E9+E12</f>
        <v>698797.56</v>
      </c>
      <c r="F14" s="17">
        <f t="shared" si="0"/>
        <v>-782365.44</v>
      </c>
    </row>
    <row r="15" spans="2:8" s="4" customFormat="1" ht="15" customHeight="1" x14ac:dyDescent="0.25">
      <c r="B15" s="16" t="s">
        <v>24</v>
      </c>
      <c r="C15" s="13">
        <f>SUM(C16:C17)</f>
        <v>0</v>
      </c>
      <c r="D15" s="13">
        <f>SUM(D16:D17)</f>
        <v>0</v>
      </c>
      <c r="E15" s="13">
        <f>SUM(E16:E17)</f>
        <v>0</v>
      </c>
      <c r="F15" s="17">
        <f t="shared" si="0"/>
        <v>0</v>
      </c>
    </row>
    <row r="16" spans="2:8" ht="15" customHeight="1" x14ac:dyDescent="0.25">
      <c r="B16" s="14" t="s">
        <v>8</v>
      </c>
      <c r="C16" s="11"/>
      <c r="D16" s="11"/>
      <c r="E16" s="11"/>
      <c r="F16" s="15">
        <f t="shared" si="0"/>
        <v>0</v>
      </c>
    </row>
    <row r="17" spans="2:8" ht="15" customHeight="1" x14ac:dyDescent="0.25">
      <c r="B17" s="14" t="s">
        <v>9</v>
      </c>
      <c r="C17" s="11"/>
      <c r="D17" s="11"/>
      <c r="E17" s="11"/>
      <c r="F17" s="15">
        <f t="shared" si="0"/>
        <v>0</v>
      </c>
    </row>
    <row r="18" spans="2:8" s="4" customFormat="1" ht="15" customHeight="1" x14ac:dyDescent="0.25">
      <c r="B18" s="16" t="s">
        <v>25</v>
      </c>
      <c r="C18" s="13">
        <f>C14+C15</f>
        <v>1481163</v>
      </c>
      <c r="D18" s="13">
        <f>D14+D15</f>
        <v>1481163</v>
      </c>
      <c r="E18" s="13">
        <f>E14+E15</f>
        <v>698797.56</v>
      </c>
      <c r="F18" s="17">
        <f t="shared" si="0"/>
        <v>-782365.44</v>
      </c>
    </row>
    <row r="19" spans="2:8" ht="15" customHeight="1" x14ac:dyDescent="0.25">
      <c r="B19" s="18" t="s">
        <v>26</v>
      </c>
      <c r="C19" s="11">
        <f t="shared" ref="C19:D19" si="1">IF(C18&gt;C35,0,C35-C18)</f>
        <v>0</v>
      </c>
      <c r="D19" s="11">
        <f t="shared" si="1"/>
        <v>0</v>
      </c>
      <c r="E19" s="11">
        <f>IF(E18&gt;E35,0,E35-E18)</f>
        <v>14382.649999999907</v>
      </c>
      <c r="F19" s="15">
        <f t="shared" si="0"/>
        <v>14382.649999999907</v>
      </c>
    </row>
    <row r="20" spans="2:8" s="4" customFormat="1" ht="15" customHeight="1" x14ac:dyDescent="0.25">
      <c r="B20" s="16" t="s">
        <v>27</v>
      </c>
      <c r="C20" s="13">
        <f>C18+C19</f>
        <v>1481163</v>
      </c>
      <c r="D20" s="13">
        <f>D18+D19</f>
        <v>1481163</v>
      </c>
      <c r="E20" s="13">
        <f>E18+E19</f>
        <v>713180.21</v>
      </c>
      <c r="F20" s="17">
        <f t="shared" si="0"/>
        <v>-767982.79</v>
      </c>
    </row>
    <row r="21" spans="2:8" s="4" customFormat="1" ht="15" customHeight="1" x14ac:dyDescent="0.25">
      <c r="B21" s="16" t="s">
        <v>28</v>
      </c>
      <c r="C21" s="13">
        <f>SUM(C22:C24)</f>
        <v>0</v>
      </c>
      <c r="D21" s="13">
        <f>SUM(D22:D24)</f>
        <v>0</v>
      </c>
      <c r="E21" s="13">
        <f>SUM(E22:E24)</f>
        <v>0</v>
      </c>
      <c r="F21" s="17"/>
    </row>
    <row r="22" spans="2:8" ht="15" customHeight="1" x14ac:dyDescent="0.25">
      <c r="B22" s="19" t="s">
        <v>29</v>
      </c>
      <c r="C22" s="11"/>
      <c r="D22" s="11"/>
      <c r="E22" s="11"/>
      <c r="F22" s="15"/>
    </row>
    <row r="23" spans="2:8" ht="15" customHeight="1" x14ac:dyDescent="0.25">
      <c r="B23" s="19" t="s">
        <v>10</v>
      </c>
      <c r="C23" s="11"/>
      <c r="D23" s="11"/>
      <c r="E23" s="11"/>
      <c r="F23" s="15"/>
    </row>
    <row r="24" spans="2:8" ht="15" customHeight="1" x14ac:dyDescent="0.25">
      <c r="B24" s="20" t="s">
        <v>11</v>
      </c>
      <c r="C24" s="21"/>
      <c r="D24" s="21"/>
      <c r="E24" s="21"/>
      <c r="F24" s="22"/>
    </row>
    <row r="25" spans="2:8" ht="35.25" customHeight="1" x14ac:dyDescent="0.25">
      <c r="B25" s="31" t="s">
        <v>12</v>
      </c>
      <c r="C25" s="32" t="s">
        <v>30</v>
      </c>
      <c r="D25" s="32" t="s">
        <v>31</v>
      </c>
      <c r="E25" s="32" t="s">
        <v>45</v>
      </c>
      <c r="F25" s="32" t="s">
        <v>32</v>
      </c>
      <c r="G25" s="32" t="s">
        <v>33</v>
      </c>
      <c r="H25" s="32" t="s">
        <v>34</v>
      </c>
    </row>
    <row r="26" spans="2:8" s="4" customFormat="1" ht="15" customHeight="1" x14ac:dyDescent="0.25">
      <c r="B26" s="5" t="s">
        <v>35</v>
      </c>
      <c r="C26" s="23">
        <f>SUM(C27:C27)</f>
        <v>0</v>
      </c>
      <c r="D26" s="23">
        <f>SUM(D27:D27)</f>
        <v>0</v>
      </c>
      <c r="E26" s="23">
        <f>SUM(E27:E27)</f>
        <v>0</v>
      </c>
      <c r="F26" s="23">
        <f>SUM(F27:F27)</f>
        <v>0</v>
      </c>
      <c r="G26" s="23">
        <f>SUM(G27:G27)</f>
        <v>0</v>
      </c>
      <c r="H26" s="23">
        <f>D26-E26</f>
        <v>0</v>
      </c>
    </row>
    <row r="27" spans="2:8" ht="15" customHeight="1" x14ac:dyDescent="0.25">
      <c r="B27" s="14" t="s">
        <v>13</v>
      </c>
      <c r="C27" s="11"/>
      <c r="D27" s="11"/>
      <c r="E27" s="11"/>
      <c r="F27" s="11"/>
      <c r="G27" s="11"/>
      <c r="H27" s="11">
        <f t="shared" ref="H27:H37" si="2">D27-E27</f>
        <v>0</v>
      </c>
    </row>
    <row r="28" spans="2:8" s="4" customFormat="1" ht="15" customHeight="1" x14ac:dyDescent="0.25">
      <c r="B28" s="16" t="s">
        <v>36</v>
      </c>
      <c r="C28" s="13">
        <f>SUM(C29:C29)</f>
        <v>1036815</v>
      </c>
      <c r="D28" s="13">
        <f>SUM(D29:D29)</f>
        <v>1036815</v>
      </c>
      <c r="E28" s="13">
        <f>SUM(E29:E29)</f>
        <v>713180.21</v>
      </c>
      <c r="F28" s="13">
        <f>SUM(F29:F29)</f>
        <v>0</v>
      </c>
      <c r="G28" s="13">
        <f>SUM(G29:G29)</f>
        <v>0</v>
      </c>
      <c r="H28" s="11">
        <f t="shared" si="2"/>
        <v>323634.79000000004</v>
      </c>
    </row>
    <row r="29" spans="2:8" ht="15" customHeight="1" x14ac:dyDescent="0.25">
      <c r="B29" s="14" t="s">
        <v>14</v>
      </c>
      <c r="C29" s="1">
        <v>1036815</v>
      </c>
      <c r="D29" s="24">
        <v>1036815</v>
      </c>
      <c r="E29" s="11">
        <v>713180.21</v>
      </c>
      <c r="F29" s="11"/>
      <c r="G29" s="11"/>
      <c r="H29" s="11">
        <f t="shared" si="2"/>
        <v>323634.79000000004</v>
      </c>
    </row>
    <row r="30" spans="2:8" s="4" customFormat="1" ht="15" customHeight="1" x14ac:dyDescent="0.25">
      <c r="B30" s="16" t="s">
        <v>37</v>
      </c>
      <c r="C30" s="13"/>
      <c r="D30" s="13"/>
      <c r="E30" s="13"/>
      <c r="F30" s="13"/>
      <c r="G30" s="13"/>
      <c r="H30" s="11">
        <f t="shared" si="2"/>
        <v>0</v>
      </c>
    </row>
    <row r="31" spans="2:8" s="4" customFormat="1" ht="15" customHeight="1" x14ac:dyDescent="0.25">
      <c r="B31" s="16" t="s">
        <v>38</v>
      </c>
      <c r="C31" s="13">
        <f>C26+C28+C30</f>
        <v>1036815</v>
      </c>
      <c r="D31" s="13">
        <f>D26+D28+D30</f>
        <v>1036815</v>
      </c>
      <c r="E31" s="13">
        <f>E26+E28+E30</f>
        <v>713180.21</v>
      </c>
      <c r="F31" s="13">
        <f>F26+F28+F30</f>
        <v>0</v>
      </c>
      <c r="G31" s="13">
        <f>G26+G28+G30</f>
        <v>0</v>
      </c>
      <c r="H31" s="11">
        <f t="shared" si="2"/>
        <v>323634.79000000004</v>
      </c>
    </row>
    <row r="32" spans="2:8" s="4" customFormat="1" ht="15" customHeight="1" x14ac:dyDescent="0.25">
      <c r="B32" s="16" t="s">
        <v>39</v>
      </c>
      <c r="C32" s="13">
        <f>SUM(C33:C34)</f>
        <v>0</v>
      </c>
      <c r="D32" s="13">
        <f>SUM(D33:D34)</f>
        <v>0</v>
      </c>
      <c r="E32" s="13">
        <f>SUM(E33:E34)</f>
        <v>0</v>
      </c>
      <c r="F32" s="13">
        <f>SUM(F33:F34)</f>
        <v>0</v>
      </c>
      <c r="G32" s="13">
        <f>SUM(G33:G34)</f>
        <v>0</v>
      </c>
      <c r="H32" s="11">
        <f t="shared" si="2"/>
        <v>0</v>
      </c>
    </row>
    <row r="33" spans="2:8" ht="15" customHeight="1" x14ac:dyDescent="0.25">
      <c r="B33" s="14" t="s">
        <v>15</v>
      </c>
      <c r="C33" s="11"/>
      <c r="D33" s="11"/>
      <c r="E33" s="11"/>
      <c r="F33" s="11"/>
      <c r="G33" s="11"/>
      <c r="H33" s="11">
        <f t="shared" si="2"/>
        <v>0</v>
      </c>
    </row>
    <row r="34" spans="2:8" ht="15" customHeight="1" x14ac:dyDescent="0.25">
      <c r="B34" s="14" t="s">
        <v>16</v>
      </c>
      <c r="C34" s="11"/>
      <c r="D34" s="11"/>
      <c r="E34" s="11"/>
      <c r="F34" s="11"/>
      <c r="G34" s="11"/>
      <c r="H34" s="11">
        <f t="shared" si="2"/>
        <v>0</v>
      </c>
    </row>
    <row r="35" spans="2:8" s="4" customFormat="1" ht="15" customHeight="1" x14ac:dyDescent="0.25">
      <c r="B35" s="12" t="s">
        <v>40</v>
      </c>
      <c r="C35" s="13">
        <f>C31+C32</f>
        <v>1036815</v>
      </c>
      <c r="D35" s="13">
        <f>D31+D32</f>
        <v>1036815</v>
      </c>
      <c r="E35" s="13">
        <f>E31+E32</f>
        <v>713180.21</v>
      </c>
      <c r="F35" s="25">
        <f>F31+F32</f>
        <v>0</v>
      </c>
      <c r="G35" s="13">
        <f>G31+G32</f>
        <v>0</v>
      </c>
      <c r="H35" s="11">
        <f t="shared" si="2"/>
        <v>323634.79000000004</v>
      </c>
    </row>
    <row r="36" spans="2:8" ht="15" customHeight="1" x14ac:dyDescent="0.25">
      <c r="B36" s="26" t="s">
        <v>41</v>
      </c>
      <c r="C36" s="1">
        <f>IF(C20&gt;C35,C20-C35,0)</f>
        <v>444348</v>
      </c>
      <c r="D36" s="1">
        <f>IF(D20&gt;D35,D20-D35,0)</f>
        <v>444348</v>
      </c>
      <c r="E36" s="1">
        <f>IF(E18&gt;E35,E18-E35,0)</f>
        <v>0</v>
      </c>
      <c r="F36" s="27"/>
      <c r="G36" s="11"/>
      <c r="H36" s="11">
        <f t="shared" si="2"/>
        <v>444348</v>
      </c>
    </row>
    <row r="37" spans="2:8" s="4" customFormat="1" ht="15" customHeight="1" x14ac:dyDescent="0.25">
      <c r="B37" s="12" t="s">
        <v>42</v>
      </c>
      <c r="C37" s="13">
        <f>C35+C36</f>
        <v>1481163</v>
      </c>
      <c r="D37" s="13">
        <f>D35+D36</f>
        <v>1481163</v>
      </c>
      <c r="E37" s="13">
        <f>E35+E36</f>
        <v>713180.21</v>
      </c>
      <c r="F37" s="25">
        <f>F35+F36</f>
        <v>0</v>
      </c>
      <c r="G37" s="13">
        <f>G35+G36</f>
        <v>0</v>
      </c>
      <c r="H37" s="11">
        <f t="shared" si="2"/>
        <v>767982.79</v>
      </c>
    </row>
    <row r="38" spans="2:8" s="4" customFormat="1" ht="15" customHeight="1" x14ac:dyDescent="0.25">
      <c r="B38" s="28" t="s">
        <v>43</v>
      </c>
      <c r="C38" s="29"/>
      <c r="D38" s="29"/>
      <c r="E38" s="29"/>
      <c r="F38" s="29"/>
      <c r="G38" s="29"/>
      <c r="H38" s="29"/>
    </row>
    <row r="39" spans="2:8" ht="15" customHeight="1" x14ac:dyDescent="0.25">
      <c r="B39" s="30" t="s">
        <v>44</v>
      </c>
    </row>
    <row r="40" spans="2:8" ht="15" customHeight="1" x14ac:dyDescent="0.25"/>
    <row r="41" spans="2:8" ht="15" customHeight="1" x14ac:dyDescent="0.25"/>
    <row r="42" spans="2:8" ht="15" customHeight="1" x14ac:dyDescent="0.25">
      <c r="B42" s="33" t="s">
        <v>48</v>
      </c>
      <c r="C42" s="33"/>
      <c r="D42" s="33" t="s">
        <v>52</v>
      </c>
      <c r="E42" s="33"/>
      <c r="F42" s="33" t="s">
        <v>50</v>
      </c>
      <c r="G42" s="33"/>
      <c r="H42" s="33"/>
    </row>
    <row r="43" spans="2:8" ht="15" customHeight="1" x14ac:dyDescent="0.25">
      <c r="B43" s="34" t="s">
        <v>49</v>
      </c>
      <c r="C43" s="34"/>
      <c r="D43" s="34" t="s">
        <v>53</v>
      </c>
      <c r="E43" s="34"/>
      <c r="F43" s="34" t="s">
        <v>51</v>
      </c>
      <c r="G43" s="34"/>
      <c r="H43" s="34"/>
    </row>
    <row r="44" spans="2:8" ht="15" customHeight="1" x14ac:dyDescent="0.25">
      <c r="B44" s="33" t="s">
        <v>46</v>
      </c>
      <c r="C44" s="33"/>
      <c r="D44" s="33" t="s">
        <v>54</v>
      </c>
      <c r="E44" s="33"/>
      <c r="F44" s="33" t="s">
        <v>47</v>
      </c>
      <c r="G44" s="33"/>
      <c r="H44" s="33"/>
    </row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s="2" customFormat="1" ht="15" customHeight="1" x14ac:dyDescent="0.25"/>
    <row r="50" s="2" customFormat="1" ht="15" customHeight="1" x14ac:dyDescent="0.25"/>
    <row r="51" s="2" customFormat="1" ht="15" customHeight="1" x14ac:dyDescent="0.25"/>
    <row r="52" s="2" customFormat="1" ht="15" customHeight="1" x14ac:dyDescent="0.25"/>
    <row r="53" s="2" customFormat="1" ht="15" customHeight="1" x14ac:dyDescent="0.25"/>
    <row r="54" s="2" customFormat="1" ht="15" customHeight="1" x14ac:dyDescent="0.25"/>
    <row r="55" s="2" customFormat="1" ht="15" customHeight="1" x14ac:dyDescent="0.25"/>
    <row r="56" s="2" customFormat="1" ht="15" customHeight="1" x14ac:dyDescent="0.25"/>
    <row r="57" s="2" customFormat="1" ht="15" customHeight="1" x14ac:dyDescent="0.25"/>
    <row r="58" s="2" customFormat="1" ht="15" customHeight="1" x14ac:dyDescent="0.25"/>
    <row r="59" s="2" customFormat="1" ht="15" customHeight="1" x14ac:dyDescent="0.25"/>
    <row r="60" s="2" customFormat="1" ht="15" customHeight="1" x14ac:dyDescent="0.25"/>
    <row r="61" s="2" customFormat="1" ht="15" customHeight="1" x14ac:dyDescent="0.25"/>
    <row r="62" s="2" customFormat="1" ht="15" customHeight="1" x14ac:dyDescent="0.25"/>
    <row r="63" s="2" customFormat="1" ht="15" customHeight="1" x14ac:dyDescent="0.25"/>
    <row r="64" s="2" customFormat="1" ht="15" customHeight="1" x14ac:dyDescent="0.25"/>
    <row r="65" s="2" customFormat="1" ht="15" customHeight="1" x14ac:dyDescent="0.25"/>
    <row r="66" s="2" customFormat="1" ht="15" customHeight="1" x14ac:dyDescent="0.25"/>
    <row r="67" s="2" customFormat="1" ht="15" customHeight="1" x14ac:dyDescent="0.25"/>
    <row r="68" s="2" customFormat="1" ht="15" customHeight="1" x14ac:dyDescent="0.25"/>
    <row r="69" s="2" customFormat="1" ht="15" customHeight="1" x14ac:dyDescent="0.25"/>
    <row r="70" s="2" customFormat="1" ht="15" customHeight="1" x14ac:dyDescent="0.25"/>
    <row r="71" s="2" customFormat="1" ht="15" customHeight="1" x14ac:dyDescent="0.25"/>
    <row r="72" s="2" customFormat="1" ht="15" customHeight="1" x14ac:dyDescent="0.25"/>
    <row r="73" s="2" customFormat="1" ht="15" customHeight="1" x14ac:dyDescent="0.25"/>
    <row r="74" s="2" customFormat="1" ht="15" customHeight="1" x14ac:dyDescent="0.25"/>
    <row r="75" s="2" customFormat="1" ht="15" customHeight="1" x14ac:dyDescent="0.25"/>
    <row r="76" s="2" customFormat="1" ht="15" customHeight="1" x14ac:dyDescent="0.25"/>
    <row r="77" s="2" customFormat="1" ht="15" customHeight="1" x14ac:dyDescent="0.25"/>
    <row r="78" s="2" customFormat="1" ht="15" customHeight="1" x14ac:dyDescent="0.25"/>
    <row r="79" s="2" customFormat="1" ht="15" customHeight="1" x14ac:dyDescent="0.25"/>
    <row r="80" s="2" customFormat="1" ht="15" customHeight="1" x14ac:dyDescent="0.25"/>
    <row r="81" s="2" customFormat="1" ht="15" customHeight="1" x14ac:dyDescent="0.25"/>
    <row r="82" s="2" customFormat="1" ht="15" customHeight="1" x14ac:dyDescent="0.25"/>
    <row r="83" s="2" customFormat="1" ht="15" customHeight="1" x14ac:dyDescent="0.25"/>
    <row r="84" s="2" customFormat="1" ht="15" customHeight="1" x14ac:dyDescent="0.25"/>
    <row r="85" s="2" customFormat="1" ht="15" customHeight="1" x14ac:dyDescent="0.25"/>
    <row r="86" s="2" customFormat="1" ht="15" customHeight="1" x14ac:dyDescent="0.25"/>
    <row r="87" s="2" customFormat="1" ht="15" customHeight="1" x14ac:dyDescent="0.25"/>
    <row r="88" s="2" customFormat="1" ht="15" customHeight="1" x14ac:dyDescent="0.25"/>
    <row r="89" s="2" customFormat="1" ht="15" customHeight="1" x14ac:dyDescent="0.25"/>
    <row r="90" s="2" customFormat="1" ht="15" customHeight="1" x14ac:dyDescent="0.25"/>
    <row r="91" s="2" customFormat="1" ht="15" customHeight="1" x14ac:dyDescent="0.25"/>
    <row r="92" s="2" customFormat="1" ht="15" customHeight="1" x14ac:dyDescent="0.25"/>
    <row r="93" s="2" customFormat="1" ht="15" customHeight="1" x14ac:dyDescent="0.25"/>
    <row r="94" s="2" customFormat="1" ht="15" customHeight="1" x14ac:dyDescent="0.25"/>
    <row r="95" s="2" customFormat="1" ht="15" customHeight="1" x14ac:dyDescent="0.25"/>
    <row r="96" s="2" customFormat="1" ht="15" customHeight="1" x14ac:dyDescent="0.25"/>
    <row r="97" s="2" customFormat="1" ht="15" customHeight="1" x14ac:dyDescent="0.25"/>
    <row r="98" s="2" customFormat="1" ht="15" customHeight="1" x14ac:dyDescent="0.25"/>
    <row r="99" s="2" customFormat="1" ht="15" customHeight="1" x14ac:dyDescent="0.25"/>
    <row r="100" s="2" customFormat="1" ht="15" customHeight="1" x14ac:dyDescent="0.25"/>
    <row r="101" s="2" customFormat="1" ht="15" customHeight="1" x14ac:dyDescent="0.25"/>
    <row r="102" s="2" customFormat="1" ht="15" customHeight="1" x14ac:dyDescent="0.25"/>
    <row r="103" s="2" customFormat="1" ht="15" customHeight="1" x14ac:dyDescent="0.25"/>
    <row r="104" s="2" customFormat="1" ht="15" customHeight="1" x14ac:dyDescent="0.25"/>
    <row r="105" s="2" customFormat="1" ht="15" customHeight="1" x14ac:dyDescent="0.25"/>
    <row r="106" s="2" customFormat="1" ht="15" customHeight="1" x14ac:dyDescent="0.25"/>
    <row r="107" s="2" customFormat="1" ht="15" customHeight="1" x14ac:dyDescent="0.25"/>
    <row r="108" s="2" customFormat="1" ht="15" customHeight="1" x14ac:dyDescent="0.25"/>
    <row r="109" s="2" customFormat="1" ht="15" customHeight="1" x14ac:dyDescent="0.25"/>
    <row r="110" s="2" customFormat="1" ht="15" customHeight="1" x14ac:dyDescent="0.25"/>
    <row r="111" s="2" customFormat="1" ht="15" customHeight="1" x14ac:dyDescent="0.25"/>
    <row r="112" s="2" customFormat="1" ht="15" customHeight="1" x14ac:dyDescent="0.25"/>
    <row r="113" s="2" customFormat="1" ht="15" customHeight="1" x14ac:dyDescent="0.25"/>
    <row r="114" s="2" customFormat="1" ht="15" customHeight="1" x14ac:dyDescent="0.25"/>
    <row r="115" s="2" customFormat="1" ht="15" customHeight="1" x14ac:dyDescent="0.25"/>
    <row r="116" s="2" customFormat="1" ht="15" customHeight="1" x14ac:dyDescent="0.25"/>
    <row r="117" s="2" customFormat="1" ht="15" customHeight="1" x14ac:dyDescent="0.25"/>
    <row r="118" s="2" customFormat="1" ht="15" customHeight="1" x14ac:dyDescent="0.25"/>
    <row r="119" s="2" customFormat="1" ht="15" customHeight="1" x14ac:dyDescent="0.25"/>
    <row r="120" s="2" customFormat="1" ht="15" customHeight="1" x14ac:dyDescent="0.25"/>
    <row r="121" s="2" customFormat="1" ht="15" customHeight="1" x14ac:dyDescent="0.25"/>
    <row r="122" s="2" customFormat="1" ht="15" customHeight="1" x14ac:dyDescent="0.25"/>
    <row r="123" s="2" customFormat="1" ht="15" customHeight="1" x14ac:dyDescent="0.25"/>
    <row r="124" s="2" customFormat="1" ht="15" customHeight="1" x14ac:dyDescent="0.25"/>
    <row r="125" s="2" customFormat="1" ht="15" customHeight="1" x14ac:dyDescent="0.25"/>
    <row r="126" s="2" customFormat="1" ht="15" customHeight="1" x14ac:dyDescent="0.25"/>
    <row r="127" s="2" customFormat="1" ht="15" customHeight="1" x14ac:dyDescent="0.25"/>
    <row r="128" s="2" customFormat="1" ht="15" customHeight="1" x14ac:dyDescent="0.25"/>
    <row r="129" s="2" customFormat="1" ht="15" customHeight="1" x14ac:dyDescent="0.25"/>
    <row r="130" s="2" customFormat="1" ht="15" customHeight="1" x14ac:dyDescent="0.25"/>
    <row r="131" s="2" customFormat="1" ht="15" customHeight="1" x14ac:dyDescent="0.25"/>
    <row r="132" s="2" customFormat="1" ht="15" customHeight="1" x14ac:dyDescent="0.25"/>
    <row r="133" s="2" customFormat="1" ht="15" customHeight="1" x14ac:dyDescent="0.25"/>
    <row r="134" s="2" customFormat="1" ht="15" customHeight="1" x14ac:dyDescent="0.25"/>
    <row r="135" s="2" customFormat="1" ht="15" customHeight="1" x14ac:dyDescent="0.25"/>
    <row r="136" s="2" customFormat="1" ht="15" customHeight="1" x14ac:dyDescent="0.25"/>
    <row r="137" s="2" customFormat="1" ht="15" customHeight="1" x14ac:dyDescent="0.25"/>
    <row r="138" s="2" customFormat="1" ht="15" customHeight="1" x14ac:dyDescent="0.25"/>
    <row r="139" s="2" customFormat="1" ht="15" customHeight="1" x14ac:dyDescent="0.25"/>
    <row r="140" s="2" customFormat="1" ht="15" customHeight="1" x14ac:dyDescent="0.25"/>
    <row r="141" s="2" customFormat="1" ht="15" customHeight="1" x14ac:dyDescent="0.25"/>
    <row r="142" s="2" customFormat="1" ht="15" customHeight="1" x14ac:dyDescent="0.25"/>
    <row r="143" s="2" customFormat="1" ht="15" customHeight="1" x14ac:dyDescent="0.25"/>
    <row r="144" s="2" customFormat="1" ht="15" customHeight="1" x14ac:dyDescent="0.25"/>
    <row r="145" s="2" customFormat="1" ht="15" customHeight="1" x14ac:dyDescent="0.25"/>
    <row r="146" s="2" customFormat="1" ht="15" customHeight="1" x14ac:dyDescent="0.25"/>
    <row r="147" s="2" customFormat="1" ht="15" customHeight="1" x14ac:dyDescent="0.25"/>
    <row r="148" s="2" customFormat="1" ht="15" customHeight="1" x14ac:dyDescent="0.25"/>
    <row r="149" s="2" customFormat="1" ht="15" customHeight="1" x14ac:dyDescent="0.25"/>
    <row r="150" s="2" customFormat="1" ht="15" customHeight="1" x14ac:dyDescent="0.25"/>
    <row r="151" s="2" customFormat="1" ht="15" customHeight="1" x14ac:dyDescent="0.25"/>
  </sheetData>
  <mergeCells count="14">
    <mergeCell ref="B2:H2"/>
    <mergeCell ref="B3:H3"/>
    <mergeCell ref="B4:H4"/>
    <mergeCell ref="B5:H5"/>
    <mergeCell ref="G9:G10"/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2024-09-23T19:05:56Z</dcterms:modified>
  <cp:category/>
  <cp:contentStatus/>
</cp:coreProperties>
</file>